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ttps://d.docs.live.net/66fc587ed451cd2b/Dokumente/AAA^MTOOLBOX Ztg/"/>
    </mc:Choice>
  </mc:AlternateContent>
  <xr:revisionPtr revIDLastSave="0" documentId="8_{ED514C5C-9E2E-461C-9D43-8FC397C5ADF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19" i="1" s="1"/>
  <c r="B20" i="1" l="1"/>
  <c r="B22" i="1" s="1"/>
  <c r="B23" i="1" s="1"/>
  <c r="B8" i="1"/>
  <c r="C13" i="1" l="1"/>
  <c r="C12" i="1"/>
  <c r="B25" i="1"/>
  <c r="C14" i="1" l="1"/>
  <c r="B29" i="1" s="1"/>
</calcChain>
</file>

<file path=xl/sharedStrings.xml><?xml version="1.0" encoding="utf-8"?>
<sst xmlns="http://schemas.openxmlformats.org/spreadsheetml/2006/main" count="32" uniqueCount="31">
  <si>
    <t>Stammzusteller</t>
  </si>
  <si>
    <t>Bezirke</t>
  </si>
  <si>
    <t>Bezirksbesetzungsfaktor</t>
  </si>
  <si>
    <t>Aushilfen intern</t>
  </si>
  <si>
    <t>Aushilfen extern</t>
  </si>
  <si>
    <t>Aushilfen intern Quote</t>
  </si>
  <si>
    <t>Aushilfen extern Quote</t>
  </si>
  <si>
    <t>Urlaub</t>
  </si>
  <si>
    <t>Krankheit</t>
  </si>
  <si>
    <t>Stellenstruktur Zeitungszustellung</t>
  </si>
  <si>
    <t>Quote</t>
  </si>
  <si>
    <t>Zu ersetzende Tage</t>
  </si>
  <si>
    <t>abs.</t>
  </si>
  <si>
    <t>Gesamt</t>
  </si>
  <si>
    <t>Aushilfen Quote</t>
  </si>
  <si>
    <t>Summe Aushilfstage</t>
  </si>
  <si>
    <t>Durchschnitt Aushilfstage</t>
  </si>
  <si>
    <t>Summe Zustellertage</t>
  </si>
  <si>
    <t>Zustelltage pro Jahr</t>
  </si>
  <si>
    <t>*Grüne Zahlen nach eigener Situation anpassen</t>
  </si>
  <si>
    <r>
      <t xml:space="preserve">Aushilfen </t>
    </r>
    <r>
      <rPr>
        <b/>
        <sz val="11"/>
        <color rgb="FFFF0000"/>
        <rFont val="Calibri (Textkörper)"/>
      </rPr>
      <t>tatsächliche Zahl</t>
    </r>
  </si>
  <si>
    <t xml:space="preserve">24 Tage / bei 306 Tagen </t>
  </si>
  <si>
    <t>siehe Erläuterung</t>
  </si>
  <si>
    <t>Krankheitstage:</t>
  </si>
  <si>
    <t>Berechnungsbeispiel für einen Monat</t>
  </si>
  <si>
    <t>100 Zusteller x 26 Soll-Zustelltage</t>
  </si>
  <si>
    <t>sind sind 130 Tage mit LFZ anfefallen</t>
  </si>
  <si>
    <t>(nur Tage mit Lohnfortzahlung)</t>
  </si>
  <si>
    <t>ggf. noch Menge pro Zusteller betrachten…</t>
  </si>
  <si>
    <t>Bedarf Dispospringer</t>
  </si>
  <si>
    <t>Anzahl der Vertretungsbezirke pro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</si>
</sst>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 (Textkörper)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2" fontId="5" fillId="0" borderId="1" xfId="0" applyNumberFormat="1" applyFont="1" applyBorder="1"/>
    <xf numFmtId="0" fontId="4" fillId="0" borderId="1" xfId="0" applyFont="1" applyFill="1" applyBorder="1"/>
    <xf numFmtId="3" fontId="4" fillId="0" borderId="1" xfId="0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right"/>
    </xf>
    <xf numFmtId="9" fontId="5" fillId="0" borderId="1" xfId="1" applyFont="1" applyBorder="1"/>
    <xf numFmtId="0" fontId="3" fillId="0" borderId="1" xfId="0" applyFont="1" applyBorder="1"/>
    <xf numFmtId="3" fontId="3" fillId="0" borderId="1" xfId="0" applyNumberFormat="1" applyFont="1" applyBorder="1"/>
    <xf numFmtId="1" fontId="3" fillId="0" borderId="1" xfId="0" applyNumberFormat="1" applyFont="1" applyBorder="1"/>
    <xf numFmtId="9" fontId="3" fillId="0" borderId="1" xfId="1" applyFont="1" applyBorder="1"/>
    <xf numFmtId="2" fontId="3" fillId="0" borderId="1" xfId="0" applyNumberFormat="1" applyFont="1" applyBorder="1"/>
    <xf numFmtId="0" fontId="5" fillId="0" borderId="0" xfId="0" applyFont="1" applyBorder="1"/>
    <xf numFmtId="1" fontId="4" fillId="0" borderId="1" xfId="0" applyNumberFormat="1" applyFont="1" applyBorder="1"/>
    <xf numFmtId="9" fontId="4" fillId="0" borderId="0" xfId="1" applyFont="1"/>
    <xf numFmtId="164" fontId="4" fillId="0" borderId="0" xfId="1" applyNumberFormat="1" applyFont="1"/>
    <xf numFmtId="0" fontId="0" fillId="0" borderId="0" xfId="0" applyFont="1"/>
    <xf numFmtId="9" fontId="4" fillId="0" borderId="0" xfId="0" applyNumberFormat="1" applyFont="1"/>
    <xf numFmtId="164" fontId="5" fillId="0" borderId="1" xfId="1" applyNumberFormat="1" applyFont="1" applyBorder="1"/>
    <xf numFmtId="0" fontId="0" fillId="0" borderId="1" xfId="0" applyFont="1" applyBorder="1"/>
    <xf numFmtId="0" fontId="4" fillId="0" borderId="1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110" zoomScaleNormal="110" zoomScalePageLayoutView="110" workbookViewId="0">
      <selection sqref="A1:A1048576"/>
    </sheetView>
  </sheetViews>
  <sheetFormatPr baseColWidth="10" defaultColWidth="11.453125" defaultRowHeight="14.5"/>
  <cols>
    <col min="1" max="1" width="32" style="2" bestFit="1" customWidth="1"/>
    <col min="2" max="16384" width="11.453125" style="2"/>
  </cols>
  <sheetData>
    <row r="1" spans="1:6">
      <c r="A1" s="1" t="s">
        <v>9</v>
      </c>
    </row>
    <row r="4" spans="1:6">
      <c r="A4" s="3" t="s">
        <v>1</v>
      </c>
      <c r="B4" s="4">
        <v>120</v>
      </c>
    </row>
    <row r="5" spans="1:6">
      <c r="A5" s="3" t="s">
        <v>2</v>
      </c>
      <c r="B5" s="5">
        <v>1.2</v>
      </c>
    </row>
    <row r="6" spans="1:6">
      <c r="A6" s="3" t="s">
        <v>0</v>
      </c>
      <c r="B6" s="17">
        <f>B4/B5</f>
        <v>100</v>
      </c>
      <c r="C6" s="20" t="s">
        <v>28</v>
      </c>
    </row>
    <row r="7" spans="1:6">
      <c r="A7" s="3" t="s">
        <v>18</v>
      </c>
      <c r="B7" s="3">
        <v>306</v>
      </c>
    </row>
    <row r="8" spans="1:6">
      <c r="A8" s="6" t="s">
        <v>17</v>
      </c>
      <c r="B8" s="7">
        <f>B6*B7</f>
        <v>30600</v>
      </c>
    </row>
    <row r="9" spans="1:6">
      <c r="A9" s="8"/>
      <c r="B9" s="8"/>
    </row>
    <row r="10" spans="1:6">
      <c r="A10" s="3"/>
      <c r="B10" s="24" t="s">
        <v>11</v>
      </c>
      <c r="C10" s="24"/>
    </row>
    <row r="11" spans="1:6">
      <c r="A11" s="3"/>
      <c r="B11" s="9" t="s">
        <v>10</v>
      </c>
      <c r="C11" s="9" t="s">
        <v>12</v>
      </c>
    </row>
    <row r="12" spans="1:6">
      <c r="A12" s="3" t="s">
        <v>8</v>
      </c>
      <c r="B12" s="10">
        <v>7.0000000000000007E-2</v>
      </c>
      <c r="C12" s="7">
        <f>B12*B8</f>
        <v>2142</v>
      </c>
      <c r="D12" s="20" t="s">
        <v>22</v>
      </c>
    </row>
    <row r="13" spans="1:6">
      <c r="A13" s="3" t="s">
        <v>7</v>
      </c>
      <c r="B13" s="22">
        <v>7.0000000000000007E-2</v>
      </c>
      <c r="C13" s="7">
        <f>B13*B8</f>
        <v>2142</v>
      </c>
      <c r="D13" s="20" t="s">
        <v>21</v>
      </c>
      <c r="F13" s="18"/>
    </row>
    <row r="14" spans="1:6">
      <c r="A14" s="11" t="s">
        <v>13</v>
      </c>
      <c r="B14" s="3"/>
      <c r="C14" s="12">
        <f>SUM(C12:C13)</f>
        <v>4284</v>
      </c>
      <c r="D14" s="18"/>
    </row>
    <row r="15" spans="1:6">
      <c r="A15" s="3"/>
      <c r="B15" s="3"/>
      <c r="C15" s="11"/>
    </row>
    <row r="16" spans="1:6">
      <c r="A16" s="8"/>
      <c r="B16" s="8"/>
      <c r="E16" s="19"/>
    </row>
    <row r="17" spans="1:2">
      <c r="A17" s="3" t="s">
        <v>5</v>
      </c>
      <c r="B17" s="10">
        <v>0.45</v>
      </c>
    </row>
    <row r="18" spans="1:2">
      <c r="A18" s="3" t="s">
        <v>6</v>
      </c>
      <c r="B18" s="10">
        <v>0.1</v>
      </c>
    </row>
    <row r="19" spans="1:2">
      <c r="A19" s="3" t="s">
        <v>3</v>
      </c>
      <c r="B19" s="13">
        <f>B6*B17</f>
        <v>45</v>
      </c>
    </row>
    <row r="20" spans="1:2">
      <c r="A20" s="3" t="s">
        <v>4</v>
      </c>
      <c r="B20" s="13">
        <f>B6*B18</f>
        <v>10</v>
      </c>
    </row>
    <row r="22" spans="1:2">
      <c r="A22" s="3" t="s">
        <v>20</v>
      </c>
      <c r="B22" s="13">
        <f>B19+B20</f>
        <v>55</v>
      </c>
    </row>
    <row r="23" spans="1:2">
      <c r="A23" s="3" t="s">
        <v>14</v>
      </c>
      <c r="B23" s="14">
        <f>B22/B6</f>
        <v>0.55000000000000004</v>
      </c>
    </row>
    <row r="24" spans="1:2">
      <c r="A24" s="3" t="s">
        <v>16</v>
      </c>
      <c r="B24" s="4">
        <v>30</v>
      </c>
    </row>
    <row r="25" spans="1:2">
      <c r="A25" s="3" t="s">
        <v>15</v>
      </c>
      <c r="B25" s="7">
        <f>B22*B24</f>
        <v>1650</v>
      </c>
    </row>
    <row r="27" spans="1:2">
      <c r="A27" s="11" t="s">
        <v>29</v>
      </c>
      <c r="B27" s="3"/>
    </row>
    <row r="28" spans="1:2">
      <c r="A28" s="23" t="s">
        <v>30</v>
      </c>
      <c r="B28" s="4">
        <v>2</v>
      </c>
    </row>
    <row r="29" spans="1:2">
      <c r="A29" s="3" t="s">
        <v>13</v>
      </c>
      <c r="B29" s="15">
        <f>((C14-B25)/(46*6))/B28</f>
        <v>4.7717391304347823</v>
      </c>
    </row>
    <row r="32" spans="1:2">
      <c r="A32" s="16" t="s">
        <v>19</v>
      </c>
    </row>
    <row r="34" spans="1:2">
      <c r="A34" s="20" t="s">
        <v>23</v>
      </c>
    </row>
    <row r="35" spans="1:2">
      <c r="A35" s="20" t="s">
        <v>24</v>
      </c>
    </row>
    <row r="36" spans="1:2">
      <c r="A36" s="20" t="s">
        <v>25</v>
      </c>
      <c r="B36" s="2">
        <v>2600</v>
      </c>
    </row>
    <row r="37" spans="1:2">
      <c r="A37" s="20" t="s">
        <v>26</v>
      </c>
      <c r="B37" s="21">
        <v>0.05</v>
      </c>
    </row>
    <row r="38" spans="1:2">
      <c r="A38" s="20" t="s">
        <v>27</v>
      </c>
    </row>
  </sheetData>
  <mergeCells count="1">
    <mergeCell ref="B10:C10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Mayer</dc:creator>
  <cp:lastModifiedBy>Markus Bohl</cp:lastModifiedBy>
  <cp:lastPrinted>2016-06-28T08:13:00Z</cp:lastPrinted>
  <dcterms:created xsi:type="dcterms:W3CDTF">2016-05-24T12:38:38Z</dcterms:created>
  <dcterms:modified xsi:type="dcterms:W3CDTF">2020-07-09T11:49:39Z</dcterms:modified>
</cp:coreProperties>
</file>